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1235"/>
  </bookViews>
  <sheets>
    <sheet name="график поставки ОПОР" sheetId="1" r:id="rId1"/>
    <sheet name="Лист1" sheetId="2" r:id="rId2"/>
    <sheet name="Лист2" sheetId="3" r:id="rId3"/>
  </sheets>
  <definedNames>
    <definedName name="_xlnm.Print_Area" localSheetId="0">'график поставки ОПОР'!$A$1:$AV$38</definedName>
  </definedNames>
  <calcPr calcId="144525"/>
</workbook>
</file>

<file path=xl/calcChain.xml><?xml version="1.0" encoding="utf-8"?>
<calcChain xmlns="http://schemas.openxmlformats.org/spreadsheetml/2006/main">
  <c r="AU10" i="1" l="1"/>
  <c r="AU11" i="1" s="1"/>
  <c r="AU17" i="1"/>
  <c r="AU18" i="1" s="1"/>
  <c r="AU16" i="1"/>
  <c r="AU15" i="1"/>
  <c r="AU27" i="1"/>
  <c r="AU26" i="1"/>
  <c r="AU25" i="1"/>
  <c r="AU24" i="1"/>
  <c r="AU23" i="1"/>
  <c r="AU22" i="1"/>
  <c r="AU31" i="1"/>
  <c r="AU32" i="1"/>
  <c r="J11" i="1"/>
  <c r="J18" i="1"/>
  <c r="J27" i="1"/>
  <c r="J32" i="1"/>
  <c r="AV25" i="1" l="1"/>
  <c r="AT25" i="1"/>
  <c r="AS25" i="1"/>
  <c r="AR25" i="1"/>
  <c r="AV24" i="1"/>
  <c r="AT24" i="1"/>
  <c r="AS24" i="1"/>
  <c r="AR24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I27" i="1"/>
  <c r="H27" i="1"/>
  <c r="G27" i="1"/>
  <c r="F27" i="1"/>
  <c r="E27" i="1"/>
  <c r="D27" i="1"/>
  <c r="C27" i="1"/>
  <c r="AV26" i="1"/>
  <c r="AV27" i="1" s="1"/>
  <c r="AT26" i="1"/>
  <c r="AS26" i="1"/>
  <c r="AR26" i="1"/>
  <c r="AV23" i="1"/>
  <c r="AT23" i="1"/>
  <c r="AS23" i="1"/>
  <c r="AR23" i="1"/>
  <c r="AV22" i="1"/>
  <c r="AT22" i="1"/>
  <c r="AS22" i="1"/>
  <c r="AR22" i="1"/>
  <c r="AR27" i="1" l="1"/>
  <c r="AS27" i="1"/>
  <c r="AT27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I18" i="1"/>
  <c r="H18" i="1"/>
  <c r="G18" i="1"/>
  <c r="F18" i="1"/>
  <c r="E18" i="1"/>
  <c r="D18" i="1"/>
  <c r="C18" i="1"/>
  <c r="AV15" i="1" l="1"/>
  <c r="AT15" i="1"/>
  <c r="AS15" i="1"/>
  <c r="AR15" i="1"/>
  <c r="AV16" i="1"/>
  <c r="AT16" i="1"/>
  <c r="AS16" i="1"/>
  <c r="AR16" i="1"/>
  <c r="AV17" i="1" l="1"/>
  <c r="AV18" i="1" s="1"/>
  <c r="AT17" i="1"/>
  <c r="AT18" i="1" s="1"/>
  <c r="AS17" i="1"/>
  <c r="AS18" i="1" s="1"/>
  <c r="AR17" i="1"/>
  <c r="AR18" i="1" s="1"/>
  <c r="AQ32" i="1" l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I32" i="1"/>
  <c r="H32" i="1"/>
  <c r="G32" i="1"/>
  <c r="F32" i="1"/>
  <c r="E32" i="1"/>
  <c r="D32" i="1"/>
  <c r="C32" i="1"/>
  <c r="AV31" i="1"/>
  <c r="AV32" i="1" s="1"/>
  <c r="AT31" i="1"/>
  <c r="AT32" i="1" s="1"/>
  <c r="AS31" i="1"/>
  <c r="AS32" i="1" s="1"/>
  <c r="AR31" i="1"/>
  <c r="AR32" i="1" s="1"/>
  <c r="AV10" i="1" l="1"/>
  <c r="AV11" i="1" s="1"/>
  <c r="AT10" i="1"/>
  <c r="AT11" i="1" s="1"/>
  <c r="AS10" i="1"/>
  <c r="AS11" i="1" s="1"/>
  <c r="D11" i="1"/>
  <c r="E11" i="1"/>
  <c r="F11" i="1"/>
  <c r="G11" i="1"/>
  <c r="H11" i="1"/>
  <c r="I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S13" i="2" l="1"/>
  <c r="S12" i="2"/>
  <c r="U15" i="2"/>
  <c r="T15" i="2"/>
  <c r="AQ11" i="1"/>
  <c r="C11" i="1"/>
  <c r="AR10" i="1" l="1"/>
  <c r="AR11" i="1" s="1"/>
  <c r="R15" i="2" l="1"/>
  <c r="P15" i="2"/>
  <c r="N15" i="2"/>
  <c r="L15" i="2"/>
  <c r="J15" i="2"/>
  <c r="O15" i="2"/>
  <c r="S14" i="2"/>
  <c r="Q15" i="2"/>
  <c r="M15" i="2"/>
  <c r="K15" i="2"/>
  <c r="S15" i="2" l="1"/>
  <c r="I15" i="2"/>
  <c r="H15" i="2"/>
</calcChain>
</file>

<file path=xl/sharedStrings.xml><?xml version="1.0" encoding="utf-8"?>
<sst xmlns="http://schemas.openxmlformats.org/spreadsheetml/2006/main" count="278" uniqueCount="52">
  <si>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</si>
  <si>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</si>
  <si>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</si>
  <si>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</si>
  <si>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</si>
  <si>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</si>
  <si>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</si>
  <si>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</si>
  <si>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</si>
  <si>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</si>
  <si>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Адрес участка</t>
  </si>
  <si>
    <t>Наименование участка</t>
  </si>
  <si>
    <t>ЦРЭС</t>
  </si>
  <si>
    <t>Кызылский участок</t>
  </si>
  <si>
    <t>г. Кызыл, ул. Колхозная, 2</t>
  </si>
  <si>
    <t>Итого</t>
  </si>
  <si>
    <t>Итого:</t>
  </si>
  <si>
    <t>Опора 11 м</t>
  </si>
  <si>
    <t>Опора 9,5 м</t>
  </si>
  <si>
    <t>Опора 13 м</t>
  </si>
  <si>
    <t>А.И. Таранков</t>
  </si>
  <si>
    <t>СВ 95</t>
  </si>
  <si>
    <t>СВ 110</t>
  </si>
  <si>
    <t>СВ 105</t>
  </si>
  <si>
    <t>СК 22.1</t>
  </si>
  <si>
    <t>Заместитель главного инженера по эксплуатации - начальник ДТОиРОЭХ</t>
  </si>
  <si>
    <t>ЗРЭС</t>
  </si>
  <si>
    <t>СВ 110-3,5</t>
  </si>
  <si>
    <t>ВРЭС</t>
  </si>
  <si>
    <t>Пий-Хемский участок</t>
  </si>
  <si>
    <t>г. Туран, ул. Шоссейная, 11</t>
  </si>
  <si>
    <t>Шагонарский участок</t>
  </si>
  <si>
    <t>г. Шагонар, ул. Магистральная, 3</t>
  </si>
  <si>
    <t>Сарыг-Сепский участок</t>
  </si>
  <si>
    <t>с. Сарыг-Сеп, ул. Мира, 6а-1</t>
  </si>
  <si>
    <t>ЮРЭС</t>
  </si>
  <si>
    <t xml:space="preserve">Эрзинский участок </t>
  </si>
  <si>
    <t>с. Эрзин, ул. Комсомольская, 5</t>
  </si>
  <si>
    <t>Самагалтайский участок</t>
  </si>
  <si>
    <t>с. Самагалтай, ул. Подстанция, 4 (ул. Кунаа)</t>
  </si>
  <si>
    <t>Бай-Хаакский участок</t>
  </si>
  <si>
    <t>с. Бай-Хаак, ул. Оюна Данчай, 71А</t>
  </si>
  <si>
    <t>Чеди-Хольский участок</t>
  </si>
  <si>
    <t>с. Хову-Аксы, ул. Комбинат Тува-Кобальт</t>
  </si>
  <si>
    <t>Балгазынский участок</t>
  </si>
  <si>
    <t>с. Балгазын ул.Советская</t>
  </si>
  <si>
    <t>Ак-Довуракский участок</t>
  </si>
  <si>
    <t xml:space="preserve">г. Ак-Довурак, ул. Монгуш Марата, 1 </t>
  </si>
  <si>
    <t>СВ 110-5</t>
  </si>
  <si>
    <t>СВ 105-3,5</t>
  </si>
  <si>
    <t>График поставки стоек по мастерским участкам РЭС на 2021г.</t>
  </si>
  <si>
    <t>СВ 164-12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</si>
</sst>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Fill="1"/>
    <xf numFmtId="0" fontId="1" fillId="2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textRotation="90" wrapText="1"/>
    </xf>
    <xf numFmtId="0" fontId="1" fillId="6" borderId="17" xfId="0" applyFont="1" applyFill="1" applyBorder="1" applyAlignment="1">
      <alignment horizontal="center" vertical="center" textRotation="90" wrapText="1"/>
    </xf>
    <xf numFmtId="0" fontId="5" fillId="0" borderId="0" xfId="0" applyFont="1" applyBorder="1"/>
    <xf numFmtId="0" fontId="3" fillId="5" borderId="0" xfId="0" applyFont="1" applyFill="1" applyBorder="1" applyAlignment="1">
      <alignment horizontal="center" vertical="center" textRotation="90" wrapText="1"/>
    </xf>
    <xf numFmtId="0" fontId="3" fillId="5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6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76"/>
  <sheetViews>
    <sheetView tabSelected="1" view="pageBreakPreview" zoomScale="55" zoomScaleNormal="40" zoomScaleSheetLayoutView="55" workbookViewId="0">
      <selection activeCell="AT11" activeCellId="3" sqref="AT32 AT27 AT18 AT11"/>
    </sheetView>
  </sheetViews>
  <sheetFormatPr defaultRowHeight="15" x14ac:dyDescent="0.25"/>
  <cols>
    <col min="1" max="1" width="9.140625" style="10" customWidth="1"/>
    <col min="2" max="2" width="7.85546875" style="10" customWidth="1"/>
    <col min="3" max="48" width="6.7109375" style="10" customWidth="1"/>
    <col min="49" max="16384" width="9.140625" style="10"/>
  </cols>
  <sheetData>
    <row r="1" spans="1:48" x14ac:dyDescent="0.25">
      <c r="B1" s="19"/>
      <c r="C1" s="19"/>
      <c r="D1" s="19"/>
      <c r="E1" s="19"/>
      <c r="F1" s="19"/>
    </row>
    <row r="2" spans="1:48" x14ac:dyDescent="0.25">
      <c r="B2" s="19"/>
      <c r="C2" s="19"/>
      <c r="D2" s="19"/>
      <c r="E2" s="19"/>
      <c r="F2" s="19"/>
    </row>
    <row r="5" spans="1:48" ht="19.5" customHeight="1" x14ac:dyDescent="0.25">
      <c r="C5" s="42" t="s">
        <v>50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7" spans="1:48" ht="19.5" thickBot="1" x14ac:dyDescent="0.3">
      <c r="A7" s="31" t="s">
        <v>12</v>
      </c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</row>
    <row r="8" spans="1:48" ht="38.25" customHeight="1" x14ac:dyDescent="0.25">
      <c r="A8" s="33" t="s">
        <v>11</v>
      </c>
      <c r="B8" s="33" t="s">
        <v>10</v>
      </c>
      <c r="C8" s="35" t="s">
        <v>0</v>
      </c>
      <c r="D8" s="36"/>
      <c r="E8" s="36"/>
      <c r="F8" s="37"/>
      <c r="G8" s="35" t="s">
        <v>1</v>
      </c>
      <c r="H8" s="36"/>
      <c r="I8" s="36"/>
      <c r="J8" s="36"/>
      <c r="K8" s="37"/>
      <c r="L8" s="35" t="s">
        <v>2</v>
      </c>
      <c r="M8" s="36"/>
      <c r="N8" s="36"/>
      <c r="O8" s="37"/>
      <c r="P8" s="35" t="s">
        <v>3</v>
      </c>
      <c r="Q8" s="36"/>
      <c r="R8" s="36"/>
      <c r="S8" s="37"/>
      <c r="T8" s="35" t="s">
        <v>4</v>
      </c>
      <c r="U8" s="36"/>
      <c r="V8" s="36"/>
      <c r="W8" s="37"/>
      <c r="X8" s="36" t="s">
        <v>5</v>
      </c>
      <c r="Y8" s="36"/>
      <c r="Z8" s="36"/>
      <c r="AA8" s="37"/>
      <c r="AB8" s="35" t="s">
        <v>6</v>
      </c>
      <c r="AC8" s="36"/>
      <c r="AD8" s="36"/>
      <c r="AE8" s="37"/>
      <c r="AF8" s="35" t="s">
        <v>7</v>
      </c>
      <c r="AG8" s="36"/>
      <c r="AH8" s="36"/>
      <c r="AI8" s="37"/>
      <c r="AJ8" s="35" t="s">
        <v>8</v>
      </c>
      <c r="AK8" s="36"/>
      <c r="AL8" s="36"/>
      <c r="AM8" s="37"/>
      <c r="AN8" s="35" t="s">
        <v>9</v>
      </c>
      <c r="AO8" s="36"/>
      <c r="AP8" s="36"/>
      <c r="AQ8" s="37"/>
      <c r="AR8" s="35" t="s">
        <v>15</v>
      </c>
      <c r="AS8" s="38"/>
      <c r="AT8" s="38"/>
      <c r="AU8" s="38"/>
      <c r="AV8" s="39"/>
    </row>
    <row r="9" spans="1:48" ht="56.25" customHeight="1" thickBot="1" x14ac:dyDescent="0.3">
      <c r="A9" s="34"/>
      <c r="B9" s="34"/>
      <c r="C9" s="4" t="s">
        <v>21</v>
      </c>
      <c r="D9" s="20" t="s">
        <v>23</v>
      </c>
      <c r="E9" s="5" t="s">
        <v>22</v>
      </c>
      <c r="F9" s="5" t="s">
        <v>24</v>
      </c>
      <c r="G9" s="4" t="s">
        <v>21</v>
      </c>
      <c r="H9" s="20" t="s">
        <v>23</v>
      </c>
      <c r="I9" s="5" t="s">
        <v>48</v>
      </c>
      <c r="J9" s="5" t="s">
        <v>51</v>
      </c>
      <c r="K9" s="5" t="s">
        <v>24</v>
      </c>
      <c r="L9" s="4" t="s">
        <v>21</v>
      </c>
      <c r="M9" s="20" t="s">
        <v>23</v>
      </c>
      <c r="N9" s="5" t="s">
        <v>22</v>
      </c>
      <c r="O9" s="5" t="s">
        <v>24</v>
      </c>
      <c r="P9" s="4" t="s">
        <v>21</v>
      </c>
      <c r="Q9" s="20" t="s">
        <v>23</v>
      </c>
      <c r="R9" s="5" t="s">
        <v>22</v>
      </c>
      <c r="S9" s="5" t="s">
        <v>24</v>
      </c>
      <c r="T9" s="4" t="s">
        <v>21</v>
      </c>
      <c r="U9" s="20" t="s">
        <v>23</v>
      </c>
      <c r="V9" s="5" t="s">
        <v>22</v>
      </c>
      <c r="W9" s="5" t="s">
        <v>24</v>
      </c>
      <c r="X9" s="4" t="s">
        <v>21</v>
      </c>
      <c r="Y9" s="20" t="s">
        <v>23</v>
      </c>
      <c r="Z9" s="5" t="s">
        <v>22</v>
      </c>
      <c r="AA9" s="5" t="s">
        <v>24</v>
      </c>
      <c r="AB9" s="4" t="s">
        <v>21</v>
      </c>
      <c r="AC9" s="20" t="s">
        <v>23</v>
      </c>
      <c r="AD9" s="5" t="s">
        <v>22</v>
      </c>
      <c r="AE9" s="5" t="s">
        <v>24</v>
      </c>
      <c r="AF9" s="4" t="s">
        <v>21</v>
      </c>
      <c r="AG9" s="20" t="s">
        <v>23</v>
      </c>
      <c r="AH9" s="5" t="s">
        <v>22</v>
      </c>
      <c r="AI9" s="5" t="s">
        <v>24</v>
      </c>
      <c r="AJ9" s="4" t="s">
        <v>21</v>
      </c>
      <c r="AK9" s="20" t="s">
        <v>23</v>
      </c>
      <c r="AL9" s="5" t="s">
        <v>22</v>
      </c>
      <c r="AM9" s="5" t="s">
        <v>24</v>
      </c>
      <c r="AN9" s="4" t="s">
        <v>21</v>
      </c>
      <c r="AO9" s="20" t="s">
        <v>23</v>
      </c>
      <c r="AP9" s="5" t="s">
        <v>22</v>
      </c>
      <c r="AQ9" s="5" t="s">
        <v>24</v>
      </c>
      <c r="AR9" s="4" t="s">
        <v>21</v>
      </c>
      <c r="AS9" s="20" t="s">
        <v>23</v>
      </c>
      <c r="AT9" s="5" t="s">
        <v>22</v>
      </c>
      <c r="AU9" s="5" t="s">
        <v>51</v>
      </c>
      <c r="AV9" s="5" t="s">
        <v>24</v>
      </c>
    </row>
    <row r="10" spans="1:48" ht="107.25" customHeight="1" thickBot="1" x14ac:dyDescent="0.3">
      <c r="A10" s="25" t="s">
        <v>13</v>
      </c>
      <c r="B10" s="25" t="s">
        <v>14</v>
      </c>
      <c r="C10" s="13"/>
      <c r="D10" s="22"/>
      <c r="E10" s="22"/>
      <c r="F10" s="12"/>
      <c r="G10" s="13">
        <v>26</v>
      </c>
      <c r="H10" s="22"/>
      <c r="I10" s="22">
        <v>41</v>
      </c>
      <c r="J10" s="22">
        <v>2</v>
      </c>
      <c r="K10" s="12"/>
      <c r="L10" s="13"/>
      <c r="M10" s="22"/>
      <c r="N10" s="22"/>
      <c r="O10" s="12"/>
      <c r="P10" s="6"/>
      <c r="Q10" s="23"/>
      <c r="R10" s="23"/>
      <c r="S10" s="7"/>
      <c r="T10" s="13"/>
      <c r="U10" s="22"/>
      <c r="V10" s="22"/>
      <c r="W10" s="15"/>
      <c r="X10" s="17"/>
      <c r="Y10" s="17"/>
      <c r="Z10" s="17"/>
      <c r="AA10" s="15"/>
      <c r="AB10" s="14"/>
      <c r="AC10" s="17"/>
      <c r="AD10" s="17"/>
      <c r="AE10" s="15"/>
      <c r="AF10" s="14"/>
      <c r="AG10" s="17"/>
      <c r="AH10" s="17"/>
      <c r="AI10" s="15"/>
      <c r="AJ10" s="14"/>
      <c r="AK10" s="17"/>
      <c r="AL10" s="17"/>
      <c r="AM10" s="15"/>
      <c r="AN10" s="14"/>
      <c r="AO10" s="17"/>
      <c r="AP10" s="17"/>
      <c r="AQ10" s="3"/>
      <c r="AR10" s="9">
        <f>C10+G10+L10+P10+T10+X10+AB10+AF10+AJ10+AN10</f>
        <v>26</v>
      </c>
      <c r="AS10" s="9">
        <f>D10+H10+M10+Q10+U10+Y10+AC10+AG10+AK10+AO10</f>
        <v>0</v>
      </c>
      <c r="AT10" s="9">
        <f>E10+I10+N10+R10+V10+Z10+AD10+AH10+AL10+AP10</f>
        <v>41</v>
      </c>
      <c r="AU10" s="9">
        <f>F10+J10+O10+S10+W10+AA10+AE10+AI10+AM10+AQ10</f>
        <v>2</v>
      </c>
      <c r="AV10" s="9">
        <f>F10+K10+O10+S10+W10+AA10+AE10+AI10+AM10+AQ10</f>
        <v>0</v>
      </c>
    </row>
    <row r="11" spans="1:48" ht="57.75" customHeight="1" thickBot="1" x14ac:dyDescent="0.3">
      <c r="A11" s="24" t="s">
        <v>16</v>
      </c>
      <c r="B11" s="8"/>
      <c r="C11" s="16">
        <f>C10</f>
        <v>0</v>
      </c>
      <c r="D11" s="16">
        <f t="shared" ref="D11:AP11" si="0">D10</f>
        <v>0</v>
      </c>
      <c r="E11" s="16">
        <f t="shared" si="0"/>
        <v>0</v>
      </c>
      <c r="F11" s="16">
        <f t="shared" si="0"/>
        <v>0</v>
      </c>
      <c r="G11" s="16">
        <f t="shared" si="0"/>
        <v>26</v>
      </c>
      <c r="H11" s="16">
        <f t="shared" si="0"/>
        <v>0</v>
      </c>
      <c r="I11" s="16">
        <f t="shared" si="0"/>
        <v>41</v>
      </c>
      <c r="J11" s="16">
        <f t="shared" si="0"/>
        <v>2</v>
      </c>
      <c r="K11" s="16">
        <f t="shared" si="0"/>
        <v>0</v>
      </c>
      <c r="L11" s="16">
        <f t="shared" si="0"/>
        <v>0</v>
      </c>
      <c r="M11" s="16">
        <f t="shared" si="0"/>
        <v>0</v>
      </c>
      <c r="N11" s="16">
        <f t="shared" si="0"/>
        <v>0</v>
      </c>
      <c r="O11" s="16">
        <f t="shared" si="0"/>
        <v>0</v>
      </c>
      <c r="P11" s="16">
        <f t="shared" si="0"/>
        <v>0</v>
      </c>
      <c r="Q11" s="16">
        <f t="shared" si="0"/>
        <v>0</v>
      </c>
      <c r="R11" s="16">
        <f t="shared" si="0"/>
        <v>0</v>
      </c>
      <c r="S11" s="16">
        <f t="shared" si="0"/>
        <v>0</v>
      </c>
      <c r="T11" s="16">
        <f t="shared" si="0"/>
        <v>0</v>
      </c>
      <c r="U11" s="16">
        <f t="shared" si="0"/>
        <v>0</v>
      </c>
      <c r="V11" s="16">
        <f t="shared" si="0"/>
        <v>0</v>
      </c>
      <c r="W11" s="16">
        <f t="shared" si="0"/>
        <v>0</v>
      </c>
      <c r="X11" s="16">
        <f t="shared" si="0"/>
        <v>0</v>
      </c>
      <c r="Y11" s="16">
        <f t="shared" si="0"/>
        <v>0</v>
      </c>
      <c r="Z11" s="16">
        <f t="shared" si="0"/>
        <v>0</v>
      </c>
      <c r="AA11" s="16">
        <f t="shared" si="0"/>
        <v>0</v>
      </c>
      <c r="AB11" s="16">
        <f t="shared" si="0"/>
        <v>0</v>
      </c>
      <c r="AC11" s="16">
        <f t="shared" si="0"/>
        <v>0</v>
      </c>
      <c r="AD11" s="16">
        <f t="shared" si="0"/>
        <v>0</v>
      </c>
      <c r="AE11" s="16">
        <f t="shared" si="0"/>
        <v>0</v>
      </c>
      <c r="AF11" s="16">
        <f t="shared" si="0"/>
        <v>0</v>
      </c>
      <c r="AG11" s="16">
        <f t="shared" si="0"/>
        <v>0</v>
      </c>
      <c r="AH11" s="16">
        <f t="shared" si="0"/>
        <v>0</v>
      </c>
      <c r="AI11" s="16">
        <f t="shared" si="0"/>
        <v>0</v>
      </c>
      <c r="AJ11" s="16">
        <f t="shared" si="0"/>
        <v>0</v>
      </c>
      <c r="AK11" s="16">
        <f t="shared" si="0"/>
        <v>0</v>
      </c>
      <c r="AL11" s="16">
        <f t="shared" si="0"/>
        <v>0</v>
      </c>
      <c r="AM11" s="16">
        <f t="shared" si="0"/>
        <v>0</v>
      </c>
      <c r="AN11" s="16">
        <f t="shared" si="0"/>
        <v>0</v>
      </c>
      <c r="AO11" s="16">
        <f t="shared" si="0"/>
        <v>0</v>
      </c>
      <c r="AP11" s="16">
        <f t="shared" si="0"/>
        <v>0</v>
      </c>
      <c r="AQ11" s="16">
        <f t="shared" ref="AQ11:AV11" si="1">AQ10</f>
        <v>0</v>
      </c>
      <c r="AR11" s="16">
        <f t="shared" si="1"/>
        <v>26</v>
      </c>
      <c r="AS11" s="16">
        <f t="shared" si="1"/>
        <v>0</v>
      </c>
      <c r="AT11" s="16">
        <f t="shared" si="1"/>
        <v>41</v>
      </c>
      <c r="AU11" s="16">
        <f t="shared" ref="AU11" si="2">AU10</f>
        <v>2</v>
      </c>
      <c r="AV11" s="16">
        <f t="shared" si="1"/>
        <v>0</v>
      </c>
    </row>
    <row r="12" spans="1:48" ht="19.5" thickBot="1" x14ac:dyDescent="0.3">
      <c r="A12" s="31" t="s">
        <v>28</v>
      </c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</row>
    <row r="13" spans="1:48" ht="38.25" customHeight="1" x14ac:dyDescent="0.25">
      <c r="A13" s="33" t="s">
        <v>11</v>
      </c>
      <c r="B13" s="33" t="s">
        <v>10</v>
      </c>
      <c r="C13" s="35" t="s">
        <v>0</v>
      </c>
      <c r="D13" s="36"/>
      <c r="E13" s="36"/>
      <c r="F13" s="37"/>
      <c r="G13" s="35" t="s">
        <v>1</v>
      </c>
      <c r="H13" s="36"/>
      <c r="I13" s="36"/>
      <c r="J13" s="36"/>
      <c r="K13" s="37"/>
      <c r="L13" s="35" t="s">
        <v>2</v>
      </c>
      <c r="M13" s="36"/>
      <c r="N13" s="36"/>
      <c r="O13" s="37"/>
      <c r="P13" s="35" t="s">
        <v>3</v>
      </c>
      <c r="Q13" s="36"/>
      <c r="R13" s="36"/>
      <c r="S13" s="37"/>
      <c r="T13" s="35" t="s">
        <v>4</v>
      </c>
      <c r="U13" s="36"/>
      <c r="V13" s="36"/>
      <c r="W13" s="37"/>
      <c r="X13" s="36" t="s">
        <v>5</v>
      </c>
      <c r="Y13" s="36"/>
      <c r="Z13" s="36"/>
      <c r="AA13" s="37"/>
      <c r="AB13" s="35" t="s">
        <v>6</v>
      </c>
      <c r="AC13" s="36"/>
      <c r="AD13" s="36"/>
      <c r="AE13" s="37"/>
      <c r="AF13" s="35" t="s">
        <v>7</v>
      </c>
      <c r="AG13" s="36"/>
      <c r="AH13" s="36"/>
      <c r="AI13" s="37"/>
      <c r="AJ13" s="35" t="s">
        <v>8</v>
      </c>
      <c r="AK13" s="36"/>
      <c r="AL13" s="36"/>
      <c r="AM13" s="37"/>
      <c r="AN13" s="35" t="s">
        <v>9</v>
      </c>
      <c r="AO13" s="36"/>
      <c r="AP13" s="36"/>
      <c r="AQ13" s="37"/>
      <c r="AR13" s="35" t="s">
        <v>15</v>
      </c>
      <c r="AS13" s="38"/>
      <c r="AT13" s="38"/>
      <c r="AU13" s="38"/>
      <c r="AV13" s="39"/>
    </row>
    <row r="14" spans="1:48" ht="56.25" customHeight="1" thickBot="1" x14ac:dyDescent="0.3">
      <c r="A14" s="34"/>
      <c r="B14" s="34"/>
      <c r="C14" s="4" t="s">
        <v>21</v>
      </c>
      <c r="D14" s="20" t="s">
        <v>23</v>
      </c>
      <c r="E14" s="5" t="s">
        <v>22</v>
      </c>
      <c r="F14" s="5" t="s">
        <v>24</v>
      </c>
      <c r="G14" s="4" t="s">
        <v>21</v>
      </c>
      <c r="H14" s="20" t="s">
        <v>49</v>
      </c>
      <c r="I14" s="5" t="s">
        <v>22</v>
      </c>
      <c r="J14" s="5" t="s">
        <v>51</v>
      </c>
      <c r="K14" s="5" t="s">
        <v>24</v>
      </c>
      <c r="L14" s="4" t="s">
        <v>21</v>
      </c>
      <c r="M14" s="20" t="s">
        <v>23</v>
      </c>
      <c r="N14" s="5" t="s">
        <v>22</v>
      </c>
      <c r="O14" s="5" t="s">
        <v>24</v>
      </c>
      <c r="P14" s="4" t="s">
        <v>21</v>
      </c>
      <c r="Q14" s="20" t="s">
        <v>23</v>
      </c>
      <c r="R14" s="5" t="s">
        <v>22</v>
      </c>
      <c r="S14" s="5" t="s">
        <v>24</v>
      </c>
      <c r="T14" s="4" t="s">
        <v>21</v>
      </c>
      <c r="U14" s="20" t="s">
        <v>23</v>
      </c>
      <c r="V14" s="5" t="s">
        <v>22</v>
      </c>
      <c r="W14" s="5" t="s">
        <v>24</v>
      </c>
      <c r="X14" s="4" t="s">
        <v>21</v>
      </c>
      <c r="Y14" s="20" t="s">
        <v>23</v>
      </c>
      <c r="Z14" s="5" t="s">
        <v>22</v>
      </c>
      <c r="AA14" s="5" t="s">
        <v>24</v>
      </c>
      <c r="AB14" s="4" t="s">
        <v>21</v>
      </c>
      <c r="AC14" s="20" t="s">
        <v>23</v>
      </c>
      <c r="AD14" s="5" t="s">
        <v>22</v>
      </c>
      <c r="AE14" s="5" t="s">
        <v>24</v>
      </c>
      <c r="AF14" s="4" t="s">
        <v>21</v>
      </c>
      <c r="AG14" s="20" t="s">
        <v>23</v>
      </c>
      <c r="AH14" s="5" t="s">
        <v>22</v>
      </c>
      <c r="AI14" s="5" t="s">
        <v>24</v>
      </c>
      <c r="AJ14" s="4" t="s">
        <v>21</v>
      </c>
      <c r="AK14" s="20" t="s">
        <v>23</v>
      </c>
      <c r="AL14" s="5" t="s">
        <v>22</v>
      </c>
      <c r="AM14" s="5" t="s">
        <v>24</v>
      </c>
      <c r="AN14" s="4" t="s">
        <v>21</v>
      </c>
      <c r="AO14" s="20" t="s">
        <v>23</v>
      </c>
      <c r="AP14" s="5" t="s">
        <v>22</v>
      </c>
      <c r="AQ14" s="5" t="s">
        <v>24</v>
      </c>
      <c r="AR14" s="4" t="s">
        <v>21</v>
      </c>
      <c r="AS14" s="20" t="s">
        <v>23</v>
      </c>
      <c r="AT14" s="5" t="s">
        <v>22</v>
      </c>
      <c r="AU14" s="5" t="s">
        <v>51</v>
      </c>
      <c r="AV14" s="5" t="s">
        <v>24</v>
      </c>
    </row>
    <row r="15" spans="1:48" ht="121.5" customHeight="1" x14ac:dyDescent="0.25">
      <c r="A15" s="25" t="s">
        <v>29</v>
      </c>
      <c r="B15" s="25" t="s">
        <v>30</v>
      </c>
      <c r="C15" s="13"/>
      <c r="D15" s="22"/>
      <c r="E15" s="22"/>
      <c r="F15" s="12"/>
      <c r="G15" s="13"/>
      <c r="H15" s="22"/>
      <c r="I15" s="22">
        <v>12</v>
      </c>
      <c r="J15" s="22"/>
      <c r="K15" s="12"/>
      <c r="L15" s="13"/>
      <c r="M15" s="22"/>
      <c r="N15" s="22"/>
      <c r="O15" s="12"/>
      <c r="P15" s="6"/>
      <c r="Q15" s="23"/>
      <c r="R15" s="23"/>
      <c r="S15" s="7"/>
      <c r="T15" s="13"/>
      <c r="U15" s="22"/>
      <c r="V15" s="22"/>
      <c r="W15" s="15"/>
      <c r="X15" s="17"/>
      <c r="Y15" s="17"/>
      <c r="Z15" s="17"/>
      <c r="AA15" s="15"/>
      <c r="AB15" s="14"/>
      <c r="AC15" s="17"/>
      <c r="AD15" s="17"/>
      <c r="AE15" s="15"/>
      <c r="AF15" s="14"/>
      <c r="AG15" s="17"/>
      <c r="AH15" s="17"/>
      <c r="AI15" s="15"/>
      <c r="AJ15" s="14"/>
      <c r="AK15" s="17"/>
      <c r="AL15" s="17"/>
      <c r="AM15" s="15"/>
      <c r="AN15" s="14"/>
      <c r="AO15" s="17"/>
      <c r="AP15" s="17"/>
      <c r="AQ15" s="3"/>
      <c r="AR15" s="9">
        <f t="shared" ref="AR15:AU17" si="3">C15+G15+L15+P15+T15+X15+AB15+AF15+AJ15+AN15</f>
        <v>0</v>
      </c>
      <c r="AS15" s="9">
        <f t="shared" si="3"/>
        <v>0</v>
      </c>
      <c r="AT15" s="9">
        <f t="shared" si="3"/>
        <v>12</v>
      </c>
      <c r="AU15" s="9">
        <f t="shared" si="3"/>
        <v>0</v>
      </c>
      <c r="AV15" s="9">
        <f>F15+K15+O15+S15+W15+AA15+AE15+AI15+AM15+AQ15</f>
        <v>0</v>
      </c>
    </row>
    <row r="16" spans="1:48" ht="99.75" customHeight="1" x14ac:dyDescent="0.25">
      <c r="A16" s="25" t="s">
        <v>31</v>
      </c>
      <c r="B16" s="25" t="s">
        <v>32</v>
      </c>
      <c r="C16" s="13"/>
      <c r="D16" s="22"/>
      <c r="E16" s="22"/>
      <c r="F16" s="12"/>
      <c r="G16" s="13"/>
      <c r="H16" s="22"/>
      <c r="I16" s="22">
        <v>42</v>
      </c>
      <c r="J16" s="22"/>
      <c r="K16" s="12"/>
      <c r="L16" s="13"/>
      <c r="M16" s="22"/>
      <c r="N16" s="22"/>
      <c r="O16" s="12"/>
      <c r="P16" s="6"/>
      <c r="Q16" s="23"/>
      <c r="R16" s="23"/>
      <c r="S16" s="7"/>
      <c r="T16" s="13"/>
      <c r="U16" s="22"/>
      <c r="V16" s="22"/>
      <c r="W16" s="15"/>
      <c r="X16" s="17"/>
      <c r="Y16" s="17"/>
      <c r="Z16" s="17"/>
      <c r="AA16" s="15"/>
      <c r="AB16" s="14"/>
      <c r="AC16" s="17"/>
      <c r="AD16" s="17"/>
      <c r="AE16" s="15"/>
      <c r="AF16" s="14"/>
      <c r="AG16" s="17"/>
      <c r="AH16" s="17"/>
      <c r="AI16" s="15"/>
      <c r="AJ16" s="14"/>
      <c r="AK16" s="17"/>
      <c r="AL16" s="17"/>
      <c r="AM16" s="15"/>
      <c r="AN16" s="14"/>
      <c r="AO16" s="17"/>
      <c r="AP16" s="17"/>
      <c r="AQ16" s="3"/>
      <c r="AR16" s="9">
        <f t="shared" si="3"/>
        <v>0</v>
      </c>
      <c r="AS16" s="9">
        <f t="shared" si="3"/>
        <v>0</v>
      </c>
      <c r="AT16" s="9">
        <f t="shared" si="3"/>
        <v>42</v>
      </c>
      <c r="AU16" s="9">
        <f t="shared" si="3"/>
        <v>0</v>
      </c>
      <c r="AV16" s="9">
        <f>F16+K16+O16+S16+W16+AA16+AE16+AI16+AM16+AQ16</f>
        <v>0</v>
      </c>
    </row>
    <row r="17" spans="1:48" ht="107.25" customHeight="1" thickBot="1" x14ac:dyDescent="0.3">
      <c r="A17" s="25" t="s">
        <v>33</v>
      </c>
      <c r="B17" s="25" t="s">
        <v>34</v>
      </c>
      <c r="C17" s="13"/>
      <c r="D17" s="22"/>
      <c r="E17" s="22"/>
      <c r="F17" s="12"/>
      <c r="G17" s="13"/>
      <c r="H17" s="22"/>
      <c r="I17" s="22">
        <v>15</v>
      </c>
      <c r="J17" s="22"/>
      <c r="K17" s="12"/>
      <c r="L17" s="13"/>
      <c r="M17" s="22"/>
      <c r="N17" s="22"/>
      <c r="O17" s="12"/>
      <c r="P17" s="6"/>
      <c r="Q17" s="23"/>
      <c r="R17" s="23"/>
      <c r="S17" s="7"/>
      <c r="T17" s="13"/>
      <c r="U17" s="22"/>
      <c r="V17" s="22"/>
      <c r="W17" s="15"/>
      <c r="X17" s="17"/>
      <c r="Y17" s="17"/>
      <c r="Z17" s="17"/>
      <c r="AA17" s="15"/>
      <c r="AB17" s="14"/>
      <c r="AC17" s="17"/>
      <c r="AD17" s="17"/>
      <c r="AE17" s="15"/>
      <c r="AF17" s="14"/>
      <c r="AG17" s="17"/>
      <c r="AH17" s="17"/>
      <c r="AI17" s="15"/>
      <c r="AJ17" s="14"/>
      <c r="AK17" s="17"/>
      <c r="AL17" s="17"/>
      <c r="AM17" s="15"/>
      <c r="AN17" s="14"/>
      <c r="AO17" s="17"/>
      <c r="AP17" s="17"/>
      <c r="AQ17" s="3"/>
      <c r="AR17" s="9">
        <f t="shared" si="3"/>
        <v>0</v>
      </c>
      <c r="AS17" s="9">
        <f t="shared" si="3"/>
        <v>0</v>
      </c>
      <c r="AT17" s="9">
        <f t="shared" si="3"/>
        <v>15</v>
      </c>
      <c r="AU17" s="9">
        <f t="shared" si="3"/>
        <v>0</v>
      </c>
      <c r="AV17" s="9">
        <f>F17+K17+O17+S17+W17+AA17+AE17+AI17+AM17+AQ17</f>
        <v>0</v>
      </c>
    </row>
    <row r="18" spans="1:48" ht="57.75" customHeight="1" thickBot="1" x14ac:dyDescent="0.3">
      <c r="A18" s="24" t="s">
        <v>16</v>
      </c>
      <c r="B18" s="8"/>
      <c r="C18" s="16">
        <f>C17+C16+C15</f>
        <v>0</v>
      </c>
      <c r="D18" s="16">
        <f t="shared" ref="D18:AV18" si="4">D17+D16+D15</f>
        <v>0</v>
      </c>
      <c r="E18" s="16">
        <f t="shared" si="4"/>
        <v>0</v>
      </c>
      <c r="F18" s="16">
        <f t="shared" si="4"/>
        <v>0</v>
      </c>
      <c r="G18" s="16">
        <f t="shared" si="4"/>
        <v>0</v>
      </c>
      <c r="H18" s="16">
        <f t="shared" si="4"/>
        <v>0</v>
      </c>
      <c r="I18" s="16">
        <f t="shared" si="4"/>
        <v>69</v>
      </c>
      <c r="J18" s="16">
        <f t="shared" si="4"/>
        <v>0</v>
      </c>
      <c r="K18" s="16">
        <f t="shared" si="4"/>
        <v>0</v>
      </c>
      <c r="L18" s="16">
        <f t="shared" si="4"/>
        <v>0</v>
      </c>
      <c r="M18" s="16">
        <f t="shared" si="4"/>
        <v>0</v>
      </c>
      <c r="N18" s="16">
        <f t="shared" si="4"/>
        <v>0</v>
      </c>
      <c r="O18" s="16">
        <f t="shared" si="4"/>
        <v>0</v>
      </c>
      <c r="P18" s="16">
        <f t="shared" si="4"/>
        <v>0</v>
      </c>
      <c r="Q18" s="16">
        <f t="shared" si="4"/>
        <v>0</v>
      </c>
      <c r="R18" s="16">
        <f t="shared" si="4"/>
        <v>0</v>
      </c>
      <c r="S18" s="16">
        <f t="shared" si="4"/>
        <v>0</v>
      </c>
      <c r="T18" s="16">
        <f t="shared" si="4"/>
        <v>0</v>
      </c>
      <c r="U18" s="16">
        <f t="shared" si="4"/>
        <v>0</v>
      </c>
      <c r="V18" s="16">
        <f t="shared" si="4"/>
        <v>0</v>
      </c>
      <c r="W18" s="16">
        <f t="shared" si="4"/>
        <v>0</v>
      </c>
      <c r="X18" s="16">
        <f t="shared" si="4"/>
        <v>0</v>
      </c>
      <c r="Y18" s="16">
        <f t="shared" si="4"/>
        <v>0</v>
      </c>
      <c r="Z18" s="16">
        <f t="shared" si="4"/>
        <v>0</v>
      </c>
      <c r="AA18" s="16">
        <f t="shared" si="4"/>
        <v>0</v>
      </c>
      <c r="AB18" s="16">
        <f t="shared" si="4"/>
        <v>0</v>
      </c>
      <c r="AC18" s="16">
        <f t="shared" si="4"/>
        <v>0</v>
      </c>
      <c r="AD18" s="16">
        <f t="shared" si="4"/>
        <v>0</v>
      </c>
      <c r="AE18" s="16">
        <f t="shared" si="4"/>
        <v>0</v>
      </c>
      <c r="AF18" s="16">
        <f t="shared" si="4"/>
        <v>0</v>
      </c>
      <c r="AG18" s="16">
        <f t="shared" si="4"/>
        <v>0</v>
      </c>
      <c r="AH18" s="16">
        <f t="shared" si="4"/>
        <v>0</v>
      </c>
      <c r="AI18" s="16">
        <f t="shared" si="4"/>
        <v>0</v>
      </c>
      <c r="AJ18" s="16">
        <f t="shared" si="4"/>
        <v>0</v>
      </c>
      <c r="AK18" s="16">
        <f t="shared" si="4"/>
        <v>0</v>
      </c>
      <c r="AL18" s="16">
        <f t="shared" si="4"/>
        <v>0</v>
      </c>
      <c r="AM18" s="16">
        <f t="shared" si="4"/>
        <v>0</v>
      </c>
      <c r="AN18" s="16">
        <f t="shared" si="4"/>
        <v>0</v>
      </c>
      <c r="AO18" s="16">
        <f t="shared" si="4"/>
        <v>0</v>
      </c>
      <c r="AP18" s="16">
        <f t="shared" si="4"/>
        <v>0</v>
      </c>
      <c r="AQ18" s="16">
        <f t="shared" si="4"/>
        <v>0</v>
      </c>
      <c r="AR18" s="16">
        <f t="shared" si="4"/>
        <v>0</v>
      </c>
      <c r="AS18" s="16">
        <f t="shared" si="4"/>
        <v>0</v>
      </c>
      <c r="AT18" s="16">
        <f t="shared" si="4"/>
        <v>69</v>
      </c>
      <c r="AU18" s="16">
        <f t="shared" ref="AU18" si="5">AU17+AU16+AU15</f>
        <v>0</v>
      </c>
      <c r="AV18" s="16">
        <f t="shared" si="4"/>
        <v>0</v>
      </c>
    </row>
    <row r="19" spans="1:48" ht="19.5" thickBot="1" x14ac:dyDescent="0.3">
      <c r="A19" s="31" t="s">
        <v>35</v>
      </c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</row>
    <row r="20" spans="1:48" ht="38.25" customHeight="1" x14ac:dyDescent="0.25">
      <c r="A20" s="33" t="s">
        <v>11</v>
      </c>
      <c r="B20" s="33" t="s">
        <v>10</v>
      </c>
      <c r="C20" s="35" t="s">
        <v>0</v>
      </c>
      <c r="D20" s="36"/>
      <c r="E20" s="36"/>
      <c r="F20" s="37"/>
      <c r="G20" s="35" t="s">
        <v>1</v>
      </c>
      <c r="H20" s="36"/>
      <c r="I20" s="36"/>
      <c r="J20" s="36"/>
      <c r="K20" s="37"/>
      <c r="L20" s="35" t="s">
        <v>2</v>
      </c>
      <c r="M20" s="36"/>
      <c r="N20" s="36"/>
      <c r="O20" s="37"/>
      <c r="P20" s="35" t="s">
        <v>3</v>
      </c>
      <c r="Q20" s="36"/>
      <c r="R20" s="36"/>
      <c r="S20" s="37"/>
      <c r="T20" s="35" t="s">
        <v>4</v>
      </c>
      <c r="U20" s="36"/>
      <c r="V20" s="36"/>
      <c r="W20" s="37"/>
      <c r="X20" s="36" t="s">
        <v>5</v>
      </c>
      <c r="Y20" s="36"/>
      <c r="Z20" s="36"/>
      <c r="AA20" s="37"/>
      <c r="AB20" s="35" t="s">
        <v>6</v>
      </c>
      <c r="AC20" s="36"/>
      <c r="AD20" s="36"/>
      <c r="AE20" s="37"/>
      <c r="AF20" s="35" t="s">
        <v>7</v>
      </c>
      <c r="AG20" s="36"/>
      <c r="AH20" s="36"/>
      <c r="AI20" s="37"/>
      <c r="AJ20" s="35" t="s">
        <v>8</v>
      </c>
      <c r="AK20" s="36"/>
      <c r="AL20" s="36"/>
      <c r="AM20" s="37"/>
      <c r="AN20" s="35" t="s">
        <v>9</v>
      </c>
      <c r="AO20" s="36"/>
      <c r="AP20" s="36"/>
      <c r="AQ20" s="37"/>
      <c r="AR20" s="35" t="s">
        <v>15</v>
      </c>
      <c r="AS20" s="38"/>
      <c r="AT20" s="38"/>
      <c r="AU20" s="38"/>
      <c r="AV20" s="39"/>
    </row>
    <row r="21" spans="1:48" ht="56.25" customHeight="1" thickBot="1" x14ac:dyDescent="0.3">
      <c r="A21" s="34"/>
      <c r="B21" s="34"/>
      <c r="C21" s="4" t="s">
        <v>21</v>
      </c>
      <c r="D21" s="20" t="s">
        <v>23</v>
      </c>
      <c r="E21" s="5" t="s">
        <v>22</v>
      </c>
      <c r="F21" s="5" t="s">
        <v>24</v>
      </c>
      <c r="G21" s="4" t="s">
        <v>21</v>
      </c>
      <c r="H21" s="20" t="s">
        <v>23</v>
      </c>
      <c r="I21" s="5" t="s">
        <v>48</v>
      </c>
      <c r="J21" s="5" t="s">
        <v>51</v>
      </c>
      <c r="K21" s="5" t="s">
        <v>24</v>
      </c>
      <c r="L21" s="4" t="s">
        <v>21</v>
      </c>
      <c r="M21" s="20" t="s">
        <v>23</v>
      </c>
      <c r="N21" s="5" t="s">
        <v>22</v>
      </c>
      <c r="O21" s="5" t="s">
        <v>24</v>
      </c>
      <c r="P21" s="4" t="s">
        <v>21</v>
      </c>
      <c r="Q21" s="20" t="s">
        <v>23</v>
      </c>
      <c r="R21" s="5" t="s">
        <v>22</v>
      </c>
      <c r="S21" s="5" t="s">
        <v>24</v>
      </c>
      <c r="T21" s="4" t="s">
        <v>21</v>
      </c>
      <c r="U21" s="20" t="s">
        <v>23</v>
      </c>
      <c r="V21" s="5" t="s">
        <v>22</v>
      </c>
      <c r="W21" s="5" t="s">
        <v>24</v>
      </c>
      <c r="X21" s="4" t="s">
        <v>21</v>
      </c>
      <c r="Y21" s="20" t="s">
        <v>23</v>
      </c>
      <c r="Z21" s="5" t="s">
        <v>22</v>
      </c>
      <c r="AA21" s="5" t="s">
        <v>24</v>
      </c>
      <c r="AB21" s="4" t="s">
        <v>21</v>
      </c>
      <c r="AC21" s="20" t="s">
        <v>23</v>
      </c>
      <c r="AD21" s="5" t="s">
        <v>22</v>
      </c>
      <c r="AE21" s="5" t="s">
        <v>24</v>
      </c>
      <c r="AF21" s="4" t="s">
        <v>21</v>
      </c>
      <c r="AG21" s="20" t="s">
        <v>23</v>
      </c>
      <c r="AH21" s="5" t="s">
        <v>22</v>
      </c>
      <c r="AI21" s="5" t="s">
        <v>24</v>
      </c>
      <c r="AJ21" s="4" t="s">
        <v>21</v>
      </c>
      <c r="AK21" s="20" t="s">
        <v>23</v>
      </c>
      <c r="AL21" s="5" t="s">
        <v>22</v>
      </c>
      <c r="AM21" s="5" t="s">
        <v>24</v>
      </c>
      <c r="AN21" s="4" t="s">
        <v>21</v>
      </c>
      <c r="AO21" s="20" t="s">
        <v>23</v>
      </c>
      <c r="AP21" s="5" t="s">
        <v>22</v>
      </c>
      <c r="AQ21" s="5" t="s">
        <v>24</v>
      </c>
      <c r="AR21" s="4" t="s">
        <v>21</v>
      </c>
      <c r="AS21" s="20" t="s">
        <v>23</v>
      </c>
      <c r="AT21" s="5" t="s">
        <v>22</v>
      </c>
      <c r="AU21" s="5" t="s">
        <v>51</v>
      </c>
      <c r="AV21" s="5" t="s">
        <v>24</v>
      </c>
    </row>
    <row r="22" spans="1:48" ht="121.5" customHeight="1" x14ac:dyDescent="0.25">
      <c r="A22" s="25" t="s">
        <v>36</v>
      </c>
      <c r="B22" s="25" t="s">
        <v>37</v>
      </c>
      <c r="C22" s="13"/>
      <c r="D22" s="22"/>
      <c r="E22" s="22"/>
      <c r="F22" s="12"/>
      <c r="G22" s="13"/>
      <c r="H22" s="22"/>
      <c r="I22" s="22">
        <v>4</v>
      </c>
      <c r="J22" s="22"/>
      <c r="K22" s="12"/>
      <c r="L22" s="13"/>
      <c r="M22" s="22"/>
      <c r="N22" s="22"/>
      <c r="O22" s="12"/>
      <c r="P22" s="6"/>
      <c r="Q22" s="23"/>
      <c r="R22" s="23"/>
      <c r="S22" s="7"/>
      <c r="T22" s="13"/>
      <c r="U22" s="22"/>
      <c r="V22" s="22"/>
      <c r="W22" s="15"/>
      <c r="X22" s="17"/>
      <c r="Y22" s="17"/>
      <c r="Z22" s="17"/>
      <c r="AA22" s="15"/>
      <c r="AB22" s="14"/>
      <c r="AC22" s="17"/>
      <c r="AD22" s="17"/>
      <c r="AE22" s="15"/>
      <c r="AF22" s="14"/>
      <c r="AG22" s="17"/>
      <c r="AH22" s="17"/>
      <c r="AI22" s="15"/>
      <c r="AJ22" s="14"/>
      <c r="AK22" s="17"/>
      <c r="AL22" s="17"/>
      <c r="AM22" s="15"/>
      <c r="AN22" s="14"/>
      <c r="AO22" s="17"/>
      <c r="AP22" s="17"/>
      <c r="AQ22" s="3"/>
      <c r="AR22" s="9">
        <f t="shared" ref="AR22:AR26" si="6">C22+G22+L22+P22+T22+X22+AB22+AF22+AJ22+AN22</f>
        <v>0</v>
      </c>
      <c r="AS22" s="9">
        <f t="shared" ref="AS22:AS26" si="7">D22+H22+M22+Q22+U22+Y22+AC22+AG22+AK22+AO22</f>
        <v>0</v>
      </c>
      <c r="AT22" s="9">
        <f t="shared" ref="AT22:AU26" si="8">E22+I22+N22+R22+V22+Z22+AD22+AH22+AL22+AP22</f>
        <v>4</v>
      </c>
      <c r="AU22" s="9">
        <f t="shared" si="8"/>
        <v>0</v>
      </c>
      <c r="AV22" s="9">
        <f t="shared" ref="AV22:AV26" si="9">F22+K22+O22+S22+W22+AA22+AE22+AI22+AM22+AQ22</f>
        <v>0</v>
      </c>
    </row>
    <row r="23" spans="1:48" ht="99.75" customHeight="1" x14ac:dyDescent="0.25">
      <c r="A23" s="25" t="s">
        <v>38</v>
      </c>
      <c r="B23" s="25" t="s">
        <v>39</v>
      </c>
      <c r="C23" s="13"/>
      <c r="D23" s="22"/>
      <c r="E23" s="22"/>
      <c r="F23" s="12"/>
      <c r="G23" s="13"/>
      <c r="H23" s="22"/>
      <c r="I23" s="22">
        <v>12</v>
      </c>
      <c r="J23" s="22"/>
      <c r="K23" s="12"/>
      <c r="L23" s="13"/>
      <c r="M23" s="22"/>
      <c r="N23" s="22"/>
      <c r="O23" s="12"/>
      <c r="P23" s="6"/>
      <c r="Q23" s="23"/>
      <c r="R23" s="23"/>
      <c r="S23" s="7"/>
      <c r="T23" s="13"/>
      <c r="U23" s="22"/>
      <c r="V23" s="22"/>
      <c r="W23" s="15"/>
      <c r="X23" s="17"/>
      <c r="Y23" s="17"/>
      <c r="Z23" s="17"/>
      <c r="AA23" s="15"/>
      <c r="AB23" s="14"/>
      <c r="AC23" s="17"/>
      <c r="AD23" s="17"/>
      <c r="AE23" s="15"/>
      <c r="AF23" s="14"/>
      <c r="AG23" s="17"/>
      <c r="AH23" s="17"/>
      <c r="AI23" s="15"/>
      <c r="AJ23" s="14"/>
      <c r="AK23" s="17"/>
      <c r="AL23" s="17"/>
      <c r="AM23" s="15"/>
      <c r="AN23" s="14"/>
      <c r="AO23" s="17"/>
      <c r="AP23" s="17"/>
      <c r="AQ23" s="3"/>
      <c r="AR23" s="9">
        <f t="shared" si="6"/>
        <v>0</v>
      </c>
      <c r="AS23" s="9">
        <f t="shared" si="7"/>
        <v>0</v>
      </c>
      <c r="AT23" s="9">
        <f t="shared" si="8"/>
        <v>12</v>
      </c>
      <c r="AU23" s="9">
        <f t="shared" si="8"/>
        <v>0</v>
      </c>
      <c r="AV23" s="9">
        <f t="shared" si="9"/>
        <v>0</v>
      </c>
    </row>
    <row r="24" spans="1:48" ht="99.75" customHeight="1" x14ac:dyDescent="0.25">
      <c r="A24" s="25" t="s">
        <v>40</v>
      </c>
      <c r="B24" s="25" t="s">
        <v>41</v>
      </c>
      <c r="C24" s="13"/>
      <c r="D24" s="22"/>
      <c r="E24" s="22"/>
      <c r="F24" s="12"/>
      <c r="G24" s="13"/>
      <c r="H24" s="22"/>
      <c r="I24" s="22">
        <v>4</v>
      </c>
      <c r="J24" s="22"/>
      <c r="K24" s="12"/>
      <c r="L24" s="13"/>
      <c r="M24" s="22"/>
      <c r="N24" s="22"/>
      <c r="O24" s="12"/>
      <c r="P24" s="6"/>
      <c r="Q24" s="23"/>
      <c r="R24" s="23"/>
      <c r="S24" s="7"/>
      <c r="T24" s="13"/>
      <c r="U24" s="22"/>
      <c r="V24" s="22"/>
      <c r="W24" s="15"/>
      <c r="X24" s="17"/>
      <c r="Y24" s="17"/>
      <c r="Z24" s="17"/>
      <c r="AA24" s="15"/>
      <c r="AB24" s="14"/>
      <c r="AC24" s="17"/>
      <c r="AD24" s="17"/>
      <c r="AE24" s="15"/>
      <c r="AF24" s="14"/>
      <c r="AG24" s="17"/>
      <c r="AH24" s="17"/>
      <c r="AI24" s="15"/>
      <c r="AJ24" s="14"/>
      <c r="AK24" s="17"/>
      <c r="AL24" s="17"/>
      <c r="AM24" s="15"/>
      <c r="AN24" s="14"/>
      <c r="AO24" s="17"/>
      <c r="AP24" s="17"/>
      <c r="AQ24" s="3"/>
      <c r="AR24" s="9">
        <f t="shared" ref="AR24:AR25" si="10">C24+G24+L24+P24+T24+X24+AB24+AF24+AJ24+AN24</f>
        <v>0</v>
      </c>
      <c r="AS24" s="9">
        <f t="shared" ref="AS24:AS25" si="11">D24+H24+M24+Q24+U24+Y24+AC24+AG24+AK24+AO24</f>
        <v>0</v>
      </c>
      <c r="AT24" s="9">
        <f t="shared" ref="AT24:AT25" si="12">E24+I24+N24+R24+V24+Z24+AD24+AH24+AL24+AP24</f>
        <v>4</v>
      </c>
      <c r="AU24" s="9">
        <f t="shared" si="8"/>
        <v>0</v>
      </c>
      <c r="AV24" s="9">
        <f t="shared" ref="AV24:AV25" si="13">F24+K24+O24+S24+W24+AA24+AE24+AI24+AM24+AQ24</f>
        <v>0</v>
      </c>
    </row>
    <row r="25" spans="1:48" ht="99.75" customHeight="1" x14ac:dyDescent="0.25">
      <c r="A25" s="25" t="s">
        <v>44</v>
      </c>
      <c r="B25" s="25" t="s">
        <v>45</v>
      </c>
      <c r="C25" s="13"/>
      <c r="D25" s="22"/>
      <c r="E25" s="22"/>
      <c r="F25" s="12"/>
      <c r="G25" s="13"/>
      <c r="H25" s="22"/>
      <c r="I25" s="22">
        <v>6</v>
      </c>
      <c r="J25" s="22"/>
      <c r="K25" s="12"/>
      <c r="L25" s="13"/>
      <c r="M25" s="22"/>
      <c r="N25" s="22"/>
      <c r="O25" s="12"/>
      <c r="P25" s="6"/>
      <c r="Q25" s="23"/>
      <c r="R25" s="23"/>
      <c r="S25" s="7"/>
      <c r="T25" s="13"/>
      <c r="U25" s="22"/>
      <c r="V25" s="22"/>
      <c r="W25" s="15"/>
      <c r="X25" s="17"/>
      <c r="Y25" s="17"/>
      <c r="Z25" s="17"/>
      <c r="AA25" s="15"/>
      <c r="AB25" s="14"/>
      <c r="AC25" s="17"/>
      <c r="AD25" s="17"/>
      <c r="AE25" s="15"/>
      <c r="AF25" s="14"/>
      <c r="AG25" s="17"/>
      <c r="AH25" s="17"/>
      <c r="AI25" s="15"/>
      <c r="AJ25" s="14"/>
      <c r="AK25" s="17"/>
      <c r="AL25" s="17"/>
      <c r="AM25" s="15"/>
      <c r="AN25" s="14"/>
      <c r="AO25" s="17"/>
      <c r="AP25" s="17"/>
      <c r="AQ25" s="3"/>
      <c r="AR25" s="9">
        <f t="shared" si="10"/>
        <v>0</v>
      </c>
      <c r="AS25" s="9">
        <f t="shared" si="11"/>
        <v>0</v>
      </c>
      <c r="AT25" s="9">
        <f t="shared" si="12"/>
        <v>6</v>
      </c>
      <c r="AU25" s="9">
        <f t="shared" si="8"/>
        <v>0</v>
      </c>
      <c r="AV25" s="9">
        <f t="shared" si="13"/>
        <v>0</v>
      </c>
    </row>
    <row r="26" spans="1:48" ht="107.25" customHeight="1" thickBot="1" x14ac:dyDescent="0.3">
      <c r="A26" s="25" t="s">
        <v>42</v>
      </c>
      <c r="B26" s="25" t="s">
        <v>43</v>
      </c>
      <c r="C26" s="13"/>
      <c r="D26" s="22"/>
      <c r="E26" s="22"/>
      <c r="F26" s="12"/>
      <c r="G26" s="13"/>
      <c r="H26" s="22"/>
      <c r="I26" s="22">
        <v>20</v>
      </c>
      <c r="J26" s="22"/>
      <c r="K26" s="12"/>
      <c r="L26" s="13"/>
      <c r="M26" s="22"/>
      <c r="N26" s="22"/>
      <c r="O26" s="12"/>
      <c r="P26" s="6"/>
      <c r="Q26" s="23"/>
      <c r="R26" s="23"/>
      <c r="S26" s="7"/>
      <c r="T26" s="13"/>
      <c r="U26" s="22"/>
      <c r="V26" s="22"/>
      <c r="W26" s="15"/>
      <c r="X26" s="17"/>
      <c r="Y26" s="17"/>
      <c r="Z26" s="17"/>
      <c r="AA26" s="15"/>
      <c r="AB26" s="14"/>
      <c r="AC26" s="17"/>
      <c r="AD26" s="17"/>
      <c r="AE26" s="15"/>
      <c r="AF26" s="14"/>
      <c r="AG26" s="17"/>
      <c r="AH26" s="17"/>
      <c r="AI26" s="15"/>
      <c r="AJ26" s="14"/>
      <c r="AK26" s="17"/>
      <c r="AL26" s="17"/>
      <c r="AM26" s="15"/>
      <c r="AN26" s="14"/>
      <c r="AO26" s="17"/>
      <c r="AP26" s="17"/>
      <c r="AQ26" s="3"/>
      <c r="AR26" s="9">
        <f t="shared" si="6"/>
        <v>0</v>
      </c>
      <c r="AS26" s="9">
        <f t="shared" si="7"/>
        <v>0</v>
      </c>
      <c r="AT26" s="9">
        <f t="shared" si="8"/>
        <v>20</v>
      </c>
      <c r="AU26" s="9">
        <f t="shared" si="8"/>
        <v>0</v>
      </c>
      <c r="AV26" s="9">
        <f t="shared" si="9"/>
        <v>0</v>
      </c>
    </row>
    <row r="27" spans="1:48" ht="57.75" customHeight="1" thickBot="1" x14ac:dyDescent="0.3">
      <c r="A27" s="24" t="s">
        <v>16</v>
      </c>
      <c r="B27" s="8"/>
      <c r="C27" s="16">
        <f>C26+C23+C22+C25+C24</f>
        <v>0</v>
      </c>
      <c r="D27" s="16">
        <f t="shared" ref="D27:AV27" si="14">D26+D23+D22+D25+D24</f>
        <v>0</v>
      </c>
      <c r="E27" s="16">
        <f t="shared" si="14"/>
        <v>0</v>
      </c>
      <c r="F27" s="16">
        <f t="shared" si="14"/>
        <v>0</v>
      </c>
      <c r="G27" s="16">
        <f t="shared" si="14"/>
        <v>0</v>
      </c>
      <c r="H27" s="16">
        <f t="shared" si="14"/>
        <v>0</v>
      </c>
      <c r="I27" s="16">
        <f t="shared" si="14"/>
        <v>46</v>
      </c>
      <c r="J27" s="16">
        <f t="shared" si="14"/>
        <v>0</v>
      </c>
      <c r="K27" s="16">
        <f t="shared" si="14"/>
        <v>0</v>
      </c>
      <c r="L27" s="16">
        <f t="shared" si="14"/>
        <v>0</v>
      </c>
      <c r="M27" s="16">
        <f t="shared" si="14"/>
        <v>0</v>
      </c>
      <c r="N27" s="16">
        <f t="shared" si="14"/>
        <v>0</v>
      </c>
      <c r="O27" s="16">
        <f t="shared" si="14"/>
        <v>0</v>
      </c>
      <c r="P27" s="16">
        <f t="shared" si="14"/>
        <v>0</v>
      </c>
      <c r="Q27" s="16">
        <f t="shared" si="14"/>
        <v>0</v>
      </c>
      <c r="R27" s="16">
        <f t="shared" si="14"/>
        <v>0</v>
      </c>
      <c r="S27" s="16">
        <f t="shared" si="14"/>
        <v>0</v>
      </c>
      <c r="T27" s="16">
        <f t="shared" si="14"/>
        <v>0</v>
      </c>
      <c r="U27" s="16">
        <f t="shared" si="14"/>
        <v>0</v>
      </c>
      <c r="V27" s="16">
        <f t="shared" si="14"/>
        <v>0</v>
      </c>
      <c r="W27" s="16">
        <f t="shared" si="14"/>
        <v>0</v>
      </c>
      <c r="X27" s="16">
        <f t="shared" si="14"/>
        <v>0</v>
      </c>
      <c r="Y27" s="16">
        <f t="shared" si="14"/>
        <v>0</v>
      </c>
      <c r="Z27" s="16">
        <f t="shared" si="14"/>
        <v>0</v>
      </c>
      <c r="AA27" s="16">
        <f t="shared" si="14"/>
        <v>0</v>
      </c>
      <c r="AB27" s="16">
        <f t="shared" si="14"/>
        <v>0</v>
      </c>
      <c r="AC27" s="16">
        <f t="shared" si="14"/>
        <v>0</v>
      </c>
      <c r="AD27" s="16">
        <f t="shared" si="14"/>
        <v>0</v>
      </c>
      <c r="AE27" s="16">
        <f t="shared" si="14"/>
        <v>0</v>
      </c>
      <c r="AF27" s="16">
        <f t="shared" si="14"/>
        <v>0</v>
      </c>
      <c r="AG27" s="16">
        <f t="shared" si="14"/>
        <v>0</v>
      </c>
      <c r="AH27" s="16">
        <f t="shared" si="14"/>
        <v>0</v>
      </c>
      <c r="AI27" s="16">
        <f t="shared" si="14"/>
        <v>0</v>
      </c>
      <c r="AJ27" s="16">
        <f t="shared" si="14"/>
        <v>0</v>
      </c>
      <c r="AK27" s="16">
        <f t="shared" si="14"/>
        <v>0</v>
      </c>
      <c r="AL27" s="16">
        <f t="shared" si="14"/>
        <v>0</v>
      </c>
      <c r="AM27" s="16">
        <f t="shared" si="14"/>
        <v>0</v>
      </c>
      <c r="AN27" s="16">
        <f t="shared" si="14"/>
        <v>0</v>
      </c>
      <c r="AO27" s="16">
        <f t="shared" si="14"/>
        <v>0</v>
      </c>
      <c r="AP27" s="16">
        <f t="shared" si="14"/>
        <v>0</v>
      </c>
      <c r="AQ27" s="16">
        <f t="shared" si="14"/>
        <v>0</v>
      </c>
      <c r="AR27" s="16">
        <f t="shared" si="14"/>
        <v>0</v>
      </c>
      <c r="AS27" s="16">
        <f t="shared" si="14"/>
        <v>0</v>
      </c>
      <c r="AT27" s="16">
        <f t="shared" si="14"/>
        <v>46</v>
      </c>
      <c r="AU27" s="16">
        <f t="shared" si="14"/>
        <v>0</v>
      </c>
      <c r="AV27" s="16">
        <f t="shared" si="14"/>
        <v>0</v>
      </c>
    </row>
    <row r="28" spans="1:48" ht="19.5" thickBot="1" x14ac:dyDescent="0.3">
      <c r="A28" s="31" t="s">
        <v>26</v>
      </c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</row>
    <row r="29" spans="1:48" ht="18.75" customHeight="1" x14ac:dyDescent="0.25">
      <c r="A29" s="33" t="s">
        <v>11</v>
      </c>
      <c r="B29" s="33" t="s">
        <v>10</v>
      </c>
      <c r="C29" s="35" t="s">
        <v>0</v>
      </c>
      <c r="D29" s="36"/>
      <c r="E29" s="36"/>
      <c r="F29" s="37"/>
      <c r="G29" s="35" t="s">
        <v>1</v>
      </c>
      <c r="H29" s="36"/>
      <c r="I29" s="36"/>
      <c r="J29" s="36"/>
      <c r="K29" s="37"/>
      <c r="L29" s="35" t="s">
        <v>2</v>
      </c>
      <c r="M29" s="36"/>
      <c r="N29" s="36"/>
      <c r="O29" s="37"/>
      <c r="P29" s="35" t="s">
        <v>3</v>
      </c>
      <c r="Q29" s="36"/>
      <c r="R29" s="36"/>
      <c r="S29" s="37"/>
      <c r="T29" s="35" t="s">
        <v>4</v>
      </c>
      <c r="U29" s="36"/>
      <c r="V29" s="36"/>
      <c r="W29" s="37"/>
      <c r="X29" s="36" t="s">
        <v>5</v>
      </c>
      <c r="Y29" s="36"/>
      <c r="Z29" s="36"/>
      <c r="AA29" s="37"/>
      <c r="AB29" s="35" t="s">
        <v>6</v>
      </c>
      <c r="AC29" s="36"/>
      <c r="AD29" s="36"/>
      <c r="AE29" s="37"/>
      <c r="AF29" s="35" t="s">
        <v>7</v>
      </c>
      <c r="AG29" s="36"/>
      <c r="AH29" s="36"/>
      <c r="AI29" s="37"/>
      <c r="AJ29" s="35" t="s">
        <v>8</v>
      </c>
      <c r="AK29" s="36"/>
      <c r="AL29" s="36"/>
      <c r="AM29" s="37"/>
      <c r="AN29" s="35" t="s">
        <v>9</v>
      </c>
      <c r="AO29" s="36"/>
      <c r="AP29" s="36"/>
      <c r="AQ29" s="37"/>
      <c r="AR29" s="35" t="s">
        <v>15</v>
      </c>
      <c r="AS29" s="38"/>
      <c r="AT29" s="38"/>
      <c r="AU29" s="38"/>
      <c r="AV29" s="39"/>
    </row>
    <row r="30" spans="1:48" ht="73.5" customHeight="1" thickBot="1" x14ac:dyDescent="0.3">
      <c r="A30" s="34"/>
      <c r="B30" s="34"/>
      <c r="C30" s="4" t="s">
        <v>21</v>
      </c>
      <c r="D30" s="20" t="s">
        <v>23</v>
      </c>
      <c r="E30" s="5" t="s">
        <v>22</v>
      </c>
      <c r="F30" s="5" t="s">
        <v>24</v>
      </c>
      <c r="G30" s="4" t="s">
        <v>21</v>
      </c>
      <c r="H30" s="20" t="s">
        <v>49</v>
      </c>
      <c r="I30" s="5" t="s">
        <v>27</v>
      </c>
      <c r="J30" s="5" t="s">
        <v>51</v>
      </c>
      <c r="K30" s="5" t="s">
        <v>24</v>
      </c>
      <c r="L30" s="4" t="s">
        <v>21</v>
      </c>
      <c r="M30" s="20" t="s">
        <v>23</v>
      </c>
      <c r="N30" s="5" t="s">
        <v>22</v>
      </c>
      <c r="O30" s="5" t="s">
        <v>24</v>
      </c>
      <c r="P30" s="4" t="s">
        <v>21</v>
      </c>
      <c r="Q30" s="20" t="s">
        <v>23</v>
      </c>
      <c r="R30" s="5" t="s">
        <v>22</v>
      </c>
      <c r="S30" s="5" t="s">
        <v>24</v>
      </c>
      <c r="T30" s="4" t="s">
        <v>21</v>
      </c>
      <c r="U30" s="20" t="s">
        <v>23</v>
      </c>
      <c r="V30" s="5" t="s">
        <v>22</v>
      </c>
      <c r="W30" s="5" t="s">
        <v>24</v>
      </c>
      <c r="X30" s="4" t="s">
        <v>21</v>
      </c>
      <c r="Y30" s="20" t="s">
        <v>23</v>
      </c>
      <c r="Z30" s="5" t="s">
        <v>22</v>
      </c>
      <c r="AA30" s="5" t="s">
        <v>24</v>
      </c>
      <c r="AB30" s="4" t="s">
        <v>21</v>
      </c>
      <c r="AC30" s="20" t="s">
        <v>23</v>
      </c>
      <c r="AD30" s="5" t="s">
        <v>22</v>
      </c>
      <c r="AE30" s="5" t="s">
        <v>24</v>
      </c>
      <c r="AF30" s="4" t="s">
        <v>21</v>
      </c>
      <c r="AG30" s="20" t="s">
        <v>23</v>
      </c>
      <c r="AH30" s="5" t="s">
        <v>22</v>
      </c>
      <c r="AI30" s="5" t="s">
        <v>24</v>
      </c>
      <c r="AJ30" s="4" t="s">
        <v>21</v>
      </c>
      <c r="AK30" s="20" t="s">
        <v>23</v>
      </c>
      <c r="AL30" s="5" t="s">
        <v>22</v>
      </c>
      <c r="AM30" s="5" t="s">
        <v>24</v>
      </c>
      <c r="AN30" s="4" t="s">
        <v>21</v>
      </c>
      <c r="AO30" s="20" t="s">
        <v>23</v>
      </c>
      <c r="AP30" s="5" t="s">
        <v>22</v>
      </c>
      <c r="AQ30" s="5" t="s">
        <v>24</v>
      </c>
      <c r="AR30" s="4" t="s">
        <v>21</v>
      </c>
      <c r="AS30" s="20" t="s">
        <v>23</v>
      </c>
      <c r="AT30" s="5" t="s">
        <v>22</v>
      </c>
      <c r="AU30" s="5" t="s">
        <v>51</v>
      </c>
      <c r="AV30" s="5" t="s">
        <v>24</v>
      </c>
    </row>
    <row r="31" spans="1:48" ht="176.25" customHeight="1" thickBot="1" x14ac:dyDescent="0.3">
      <c r="A31" s="25" t="s">
        <v>46</v>
      </c>
      <c r="B31" s="25" t="s">
        <v>47</v>
      </c>
      <c r="C31" s="11"/>
      <c r="D31" s="21"/>
      <c r="E31" s="22"/>
      <c r="F31" s="12"/>
      <c r="G31" s="13"/>
      <c r="H31" s="22"/>
      <c r="I31" s="22">
        <v>72</v>
      </c>
      <c r="J31" s="22"/>
      <c r="K31" s="12"/>
      <c r="L31" s="13"/>
      <c r="M31" s="22"/>
      <c r="N31" s="22"/>
      <c r="O31" s="12"/>
      <c r="P31" s="6"/>
      <c r="Q31" s="23"/>
      <c r="R31" s="23"/>
      <c r="S31" s="7"/>
      <c r="T31" s="13"/>
      <c r="U31" s="22"/>
      <c r="V31" s="22"/>
      <c r="W31" s="15"/>
      <c r="X31" s="17"/>
      <c r="Y31" s="17"/>
      <c r="Z31" s="17"/>
      <c r="AA31" s="15"/>
      <c r="AB31" s="14"/>
      <c r="AC31" s="17"/>
      <c r="AD31" s="17"/>
      <c r="AE31" s="15"/>
      <c r="AF31" s="14"/>
      <c r="AG31" s="17"/>
      <c r="AH31" s="17"/>
      <c r="AI31" s="15"/>
      <c r="AJ31" s="14"/>
      <c r="AK31" s="17"/>
      <c r="AL31" s="17"/>
      <c r="AM31" s="15"/>
      <c r="AN31" s="14"/>
      <c r="AO31" s="17"/>
      <c r="AP31" s="17"/>
      <c r="AQ31" s="3"/>
      <c r="AR31" s="9">
        <f>C31+G31+L31+P31+T31+X31+AB31+AF31+AJ31+AN31</f>
        <v>0</v>
      </c>
      <c r="AS31" s="9">
        <f>D31+H31+M31+Q31+U31+Y31+AC31+AG31+AK31+AO31</f>
        <v>0</v>
      </c>
      <c r="AT31" s="9">
        <f>E31+I31+N31+R31+V31+Z31+AD31+AH31+AL31+AP31</f>
        <v>72</v>
      </c>
      <c r="AU31" s="9">
        <f>F31+J31+O31+S31+W31+AA31+AE31+AI31+AM31+AQ31</f>
        <v>0</v>
      </c>
      <c r="AV31" s="9">
        <f>F31+K31+O31+S31+W31+AA31+AE31+AI31+AM31+AQ31</f>
        <v>0</v>
      </c>
    </row>
    <row r="32" spans="1:48" ht="35.25" thickBot="1" x14ac:dyDescent="0.3">
      <c r="A32" s="24" t="s">
        <v>16</v>
      </c>
      <c r="B32" s="8"/>
      <c r="C32" s="16">
        <f>C31</f>
        <v>0</v>
      </c>
      <c r="D32" s="16">
        <f t="shared" ref="D32:AQ32" si="15">D31</f>
        <v>0</v>
      </c>
      <c r="E32" s="16">
        <f t="shared" si="15"/>
        <v>0</v>
      </c>
      <c r="F32" s="16">
        <f t="shared" si="15"/>
        <v>0</v>
      </c>
      <c r="G32" s="16">
        <f t="shared" si="15"/>
        <v>0</v>
      </c>
      <c r="H32" s="16">
        <f t="shared" si="15"/>
        <v>0</v>
      </c>
      <c r="I32" s="16">
        <f t="shared" si="15"/>
        <v>72</v>
      </c>
      <c r="J32" s="16">
        <f t="shared" si="15"/>
        <v>0</v>
      </c>
      <c r="K32" s="16">
        <f t="shared" si="15"/>
        <v>0</v>
      </c>
      <c r="L32" s="16">
        <f t="shared" si="15"/>
        <v>0</v>
      </c>
      <c r="M32" s="16">
        <f t="shared" si="15"/>
        <v>0</v>
      </c>
      <c r="N32" s="16">
        <f t="shared" si="15"/>
        <v>0</v>
      </c>
      <c r="O32" s="16">
        <f t="shared" si="15"/>
        <v>0</v>
      </c>
      <c r="P32" s="16">
        <f t="shared" si="15"/>
        <v>0</v>
      </c>
      <c r="Q32" s="16">
        <f t="shared" si="15"/>
        <v>0</v>
      </c>
      <c r="R32" s="16">
        <f t="shared" si="15"/>
        <v>0</v>
      </c>
      <c r="S32" s="16">
        <f t="shared" si="15"/>
        <v>0</v>
      </c>
      <c r="T32" s="16">
        <f t="shared" si="15"/>
        <v>0</v>
      </c>
      <c r="U32" s="16">
        <f t="shared" si="15"/>
        <v>0</v>
      </c>
      <c r="V32" s="16">
        <f t="shared" si="15"/>
        <v>0</v>
      </c>
      <c r="W32" s="16">
        <f t="shared" si="15"/>
        <v>0</v>
      </c>
      <c r="X32" s="16">
        <f t="shared" si="15"/>
        <v>0</v>
      </c>
      <c r="Y32" s="16">
        <f t="shared" si="15"/>
        <v>0</v>
      </c>
      <c r="Z32" s="16">
        <f t="shared" si="15"/>
        <v>0</v>
      </c>
      <c r="AA32" s="16">
        <f t="shared" si="15"/>
        <v>0</v>
      </c>
      <c r="AB32" s="16">
        <f t="shared" si="15"/>
        <v>0</v>
      </c>
      <c r="AC32" s="16">
        <f t="shared" si="15"/>
        <v>0</v>
      </c>
      <c r="AD32" s="16">
        <f t="shared" si="15"/>
        <v>0</v>
      </c>
      <c r="AE32" s="16">
        <f t="shared" si="15"/>
        <v>0</v>
      </c>
      <c r="AF32" s="16">
        <f t="shared" si="15"/>
        <v>0</v>
      </c>
      <c r="AG32" s="16">
        <f t="shared" si="15"/>
        <v>0</v>
      </c>
      <c r="AH32" s="16">
        <f t="shared" si="15"/>
        <v>0</v>
      </c>
      <c r="AI32" s="16">
        <f t="shared" si="15"/>
        <v>0</v>
      </c>
      <c r="AJ32" s="16">
        <f t="shared" si="15"/>
        <v>0</v>
      </c>
      <c r="AK32" s="16">
        <f t="shared" si="15"/>
        <v>0</v>
      </c>
      <c r="AL32" s="16">
        <f t="shared" si="15"/>
        <v>0</v>
      </c>
      <c r="AM32" s="16">
        <f t="shared" si="15"/>
        <v>0</v>
      </c>
      <c r="AN32" s="16">
        <f t="shared" si="15"/>
        <v>0</v>
      </c>
      <c r="AO32" s="16">
        <f t="shared" si="15"/>
        <v>0</v>
      </c>
      <c r="AP32" s="16">
        <f t="shared" si="15"/>
        <v>0</v>
      </c>
      <c r="AQ32" s="16">
        <f t="shared" si="15"/>
        <v>0</v>
      </c>
      <c r="AR32" s="16">
        <f>AR31</f>
        <v>0</v>
      </c>
      <c r="AS32" s="16">
        <f t="shared" ref="AS32:AV32" si="16">AS31</f>
        <v>0</v>
      </c>
      <c r="AT32" s="16">
        <f t="shared" si="16"/>
        <v>72</v>
      </c>
      <c r="AU32" s="16">
        <f t="shared" si="16"/>
        <v>0</v>
      </c>
      <c r="AV32" s="30">
        <f t="shared" si="16"/>
        <v>0</v>
      </c>
    </row>
    <row r="33" spans="1:48" ht="19.5" x14ac:dyDescent="0.25">
      <c r="A33" s="27"/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</row>
    <row r="34" spans="1:48" s="26" customFormat="1" ht="19.5" x14ac:dyDescent="0.25">
      <c r="A34" s="27"/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</row>
    <row r="35" spans="1:48" s="18" customFormat="1" ht="20.25" x14ac:dyDescent="0.3">
      <c r="G35" s="40" t="s">
        <v>25</v>
      </c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AE35" s="41" t="s">
        <v>20</v>
      </c>
      <c r="AF35" s="41"/>
      <c r="AG35" s="41"/>
      <c r="AH35" s="41"/>
      <c r="AI35" s="41"/>
    </row>
    <row r="176" ht="15.75" customHeight="1" x14ac:dyDescent="0.25"/>
  </sheetData>
  <mergeCells count="59">
    <mergeCell ref="A12:AV12"/>
    <mergeCell ref="A13:A14"/>
    <mergeCell ref="B13:B14"/>
    <mergeCell ref="C13:F13"/>
    <mergeCell ref="G13:K13"/>
    <mergeCell ref="L13:O13"/>
    <mergeCell ref="P13:S13"/>
    <mergeCell ref="T13:W13"/>
    <mergeCell ref="X13:AA13"/>
    <mergeCell ref="AB13:AE13"/>
    <mergeCell ref="AF13:AI13"/>
    <mergeCell ref="AJ13:AM13"/>
    <mergeCell ref="AN13:AQ13"/>
    <mergeCell ref="AR13:AV13"/>
    <mergeCell ref="A7:AV7"/>
    <mergeCell ref="C5:AL5"/>
    <mergeCell ref="A8:A9"/>
    <mergeCell ref="B8:B9"/>
    <mergeCell ref="C8:F8"/>
    <mergeCell ref="G8:K8"/>
    <mergeCell ref="L8:O8"/>
    <mergeCell ref="AR8:AV8"/>
    <mergeCell ref="AJ8:AM8"/>
    <mergeCell ref="AN8:AQ8"/>
    <mergeCell ref="G35:W35"/>
    <mergeCell ref="AE35:AI35"/>
    <mergeCell ref="P8:S8"/>
    <mergeCell ref="T8:W8"/>
    <mergeCell ref="X8:AA8"/>
    <mergeCell ref="AB8:AE8"/>
    <mergeCell ref="AF8:AI8"/>
    <mergeCell ref="A28:AV28"/>
    <mergeCell ref="A29:A30"/>
    <mergeCell ref="B29:B30"/>
    <mergeCell ref="C29:F29"/>
    <mergeCell ref="G29:K29"/>
    <mergeCell ref="L29:O29"/>
    <mergeCell ref="P29:S29"/>
    <mergeCell ref="AN29:AQ29"/>
    <mergeCell ref="AR29:AV29"/>
    <mergeCell ref="T29:W29"/>
    <mergeCell ref="X29:AA29"/>
    <mergeCell ref="AB29:AE29"/>
    <mergeCell ref="AF29:AI29"/>
    <mergeCell ref="AJ29:AM29"/>
    <mergeCell ref="A19:AV19"/>
    <mergeCell ref="A20:A21"/>
    <mergeCell ref="B20:B21"/>
    <mergeCell ref="C20:F20"/>
    <mergeCell ref="G20:K20"/>
    <mergeCell ref="L20:O20"/>
    <mergeCell ref="P20:S20"/>
    <mergeCell ref="T20:W20"/>
    <mergeCell ref="X20:AA20"/>
    <mergeCell ref="AB20:AE20"/>
    <mergeCell ref="AF20:AI20"/>
    <mergeCell ref="AJ20:AM20"/>
    <mergeCell ref="AN20:AQ20"/>
    <mergeCell ref="AR20:AV20"/>
  </mergeCells>
  <printOptions horizontalCentered="1"/>
  <pageMargins left="0" right="0" top="0.39370078740157483" bottom="0" header="0" footer="0.31496062992125984"/>
  <pageSetup paperSize="9" scale="4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G11:U15"/>
  <sheetViews>
    <sheetView topLeftCell="D1" workbookViewId="0">
      <selection activeCell="S14" sqref="S14"/>
    </sheetView>
  </sheetViews>
  <sheetFormatPr defaultRowHeight="15" x14ac:dyDescent="0.25"/>
  <cols>
    <col min="6" max="6" width="3.7109375" customWidth="1"/>
    <col min="7" max="7" width="16.140625" customWidth="1"/>
    <col min="8" max="8" width="13.85546875" customWidth="1"/>
    <col min="9" max="9" width="14.7109375" customWidth="1"/>
  </cols>
  <sheetData>
    <row r="11" spans="7:21" x14ac:dyDescent="0.25">
      <c r="G11" s="2"/>
      <c r="H11" s="43" t="s">
        <v>1</v>
      </c>
      <c r="I11" s="43"/>
      <c r="J11" s="43" t="s">
        <v>2</v>
      </c>
      <c r="K11" s="43"/>
      <c r="L11" s="43" t="s">
        <v>3</v>
      </c>
      <c r="M11" s="43"/>
      <c r="N11" s="43" t="s">
        <v>4</v>
      </c>
      <c r="O11" s="43"/>
      <c r="P11" s="43" t="s">
        <v>5</v>
      </c>
      <c r="Q11" s="43"/>
      <c r="R11" s="43" t="s">
        <v>6</v>
      </c>
      <c r="S11" s="43"/>
      <c r="T11" s="43" t="s">
        <v>7</v>
      </c>
      <c r="U11" s="43"/>
    </row>
    <row r="12" spans="7:21" x14ac:dyDescent="0.25">
      <c r="G12" s="2" t="s">
        <v>17</v>
      </c>
      <c r="H12" s="2"/>
      <c r="I12" s="2"/>
      <c r="J12" s="1"/>
      <c r="K12" s="2"/>
      <c r="L12" s="1"/>
      <c r="M12" s="2"/>
      <c r="N12" s="1"/>
      <c r="O12" s="2"/>
      <c r="P12" s="2"/>
      <c r="Q12" s="2"/>
      <c r="R12" s="2">
        <v>54</v>
      </c>
      <c r="S12" s="2">
        <f>R12*3307.03</f>
        <v>178579.62000000002</v>
      </c>
      <c r="T12" s="2"/>
      <c r="U12" s="2"/>
    </row>
    <row r="13" spans="7:21" x14ac:dyDescent="0.25">
      <c r="G13" s="2" t="s">
        <v>18</v>
      </c>
      <c r="H13" s="2"/>
      <c r="I13" s="2"/>
      <c r="J13" s="1"/>
      <c r="K13" s="2"/>
      <c r="L13" s="1"/>
      <c r="M13" s="2"/>
      <c r="N13" s="1"/>
      <c r="O13" s="2"/>
      <c r="P13" s="2"/>
      <c r="Q13" s="2"/>
      <c r="R13" s="2">
        <v>32</v>
      </c>
      <c r="S13" s="2">
        <f>R13*2992.42</f>
        <v>95757.440000000002</v>
      </c>
      <c r="T13" s="2"/>
      <c r="U13" s="2"/>
    </row>
    <row r="14" spans="7:21" x14ac:dyDescent="0.25">
      <c r="G14" s="2" t="s">
        <v>19</v>
      </c>
      <c r="H14" s="2"/>
      <c r="I14" s="2"/>
      <c r="J14" s="2"/>
      <c r="K14" s="2"/>
      <c r="L14" s="1"/>
      <c r="M14" s="2"/>
      <c r="N14" s="2"/>
      <c r="O14" s="2"/>
      <c r="P14" s="2"/>
      <c r="Q14" s="2"/>
      <c r="R14" s="2"/>
      <c r="S14" s="2">
        <f>R14*2703.95</f>
        <v>0</v>
      </c>
      <c r="T14" s="2"/>
      <c r="U14" s="2"/>
    </row>
    <row r="15" spans="7:21" x14ac:dyDescent="0.25">
      <c r="G15" s="2" t="s">
        <v>16</v>
      </c>
      <c r="H15" s="2">
        <f t="shared" ref="H15:U15" si="0">SUM(H12:H14)</f>
        <v>0</v>
      </c>
      <c r="I15" s="2">
        <f t="shared" si="0"/>
        <v>0</v>
      </c>
      <c r="J15" s="2">
        <f t="shared" si="0"/>
        <v>0</v>
      </c>
      <c r="K15" s="2">
        <f t="shared" si="0"/>
        <v>0</v>
      </c>
      <c r="L15" s="1">
        <f t="shared" si="0"/>
        <v>0</v>
      </c>
      <c r="M15" s="2">
        <f t="shared" si="0"/>
        <v>0</v>
      </c>
      <c r="N15" s="2">
        <f t="shared" si="0"/>
        <v>0</v>
      </c>
      <c r="O15" s="2">
        <f t="shared" si="0"/>
        <v>0</v>
      </c>
      <c r="P15" s="2">
        <f t="shared" si="0"/>
        <v>0</v>
      </c>
      <c r="Q15" s="2">
        <f t="shared" si="0"/>
        <v>0</v>
      </c>
      <c r="R15" s="2">
        <f t="shared" si="0"/>
        <v>86</v>
      </c>
      <c r="S15" s="2">
        <f t="shared" si="0"/>
        <v>274337.06000000006</v>
      </c>
      <c r="T15" s="2">
        <f t="shared" si="0"/>
        <v>0</v>
      </c>
      <c r="U15" s="2">
        <f t="shared" si="0"/>
        <v>0</v>
      </c>
    </row>
  </sheetData>
  <mergeCells count="7">
    <mergeCell ref="R11:S11"/>
    <mergeCell ref="T11:U11"/>
    <mergeCell ref="H11:I11"/>
    <mergeCell ref="J11:K11"/>
    <mergeCell ref="L11:M11"/>
    <mergeCell ref="N11:O11"/>
    <mergeCell ref="P11:Q11"/>
  </mergeCells>
  <pageMargins left="0.25" right="0.25" top="0.75" bottom="0.75" header="0.3" footer="0.3"/>
  <pageSetup paperSize="9" scale="6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график поставки ОПОР</vt:lpstr>
      <vt:lpstr>Лист1</vt:lpstr>
      <vt:lpstr>Лист2</vt:lpstr>
      <vt:lpstr>'график поставки ОПОР'!Область_печати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2020-08-24T13:57:05Z</dcterms:modified>
</cp:coreProperties>
</file>